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https://sblch-my.sharepoint.com/personal/andreas_boesch_sbl_ch/Documents/MACBOOK/SEK Muttenz/ICT/PICTS/"/>
    </mc:Choice>
  </mc:AlternateContent>
  <xr:revisionPtr revIDLastSave="41" documentId="13_ncr:1_{1804855C-7C73-429E-9737-35FCB5D41177}" xr6:coauthVersionLast="47" xr6:coauthVersionMax="47" xr10:uidLastSave="{14048299-7D0E-4142-A595-7B9E491A978E}"/>
  <bookViews>
    <workbookView xWindow="0" yWindow="660" windowWidth="22780" windowHeight="14540" xr2:uid="{00000000-000D-0000-FFFF-FFFF00000000}"/>
  </bookViews>
  <sheets>
    <sheet name="Notenübersich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D15" i="1" s="1"/>
  <c r="C14" i="1"/>
  <c r="C13" i="1"/>
  <c r="C12" i="1"/>
  <c r="C11" i="1"/>
  <c r="C10" i="1"/>
  <c r="C9" i="1"/>
  <c r="C8" i="1"/>
  <c r="C7" i="1"/>
  <c r="C6" i="1"/>
  <c r="C5" i="1"/>
  <c r="D5" i="1" l="1"/>
  <c r="D14" i="1"/>
  <c r="D7" i="1"/>
  <c r="D8" i="1"/>
  <c r="D9" i="1"/>
  <c r="D11" i="1"/>
  <c r="D12" i="1"/>
  <c r="D13" i="1"/>
  <c r="D6" i="1" l="1"/>
  <c r="B26" i="1"/>
  <c r="B20" i="1"/>
  <c r="D10" i="1"/>
  <c r="C17" i="1"/>
  <c r="B25" i="1" s="1"/>
  <c r="D17" i="1" l="1"/>
  <c r="B21" i="1" s="1"/>
</calcChain>
</file>

<file path=xl/sharedStrings.xml><?xml version="1.0" encoding="utf-8"?>
<sst xmlns="http://schemas.openxmlformats.org/spreadsheetml/2006/main" count="24" uniqueCount="24">
  <si>
    <t>Fach</t>
  </si>
  <si>
    <t>Notenschnitt (ungerundet)</t>
  </si>
  <si>
    <t>Zeugnisnote (gerundet)</t>
  </si>
  <si>
    <t>Plus-/Minuspunkte</t>
  </si>
  <si>
    <t>Deutsch</t>
  </si>
  <si>
    <t>Mathe</t>
  </si>
  <si>
    <t>Französisch</t>
  </si>
  <si>
    <t>Biologie</t>
  </si>
  <si>
    <t>Englisch</t>
  </si>
  <si>
    <t>Musik</t>
  </si>
  <si>
    <t>TxG/TcG</t>
  </si>
  <si>
    <t>Geographie</t>
  </si>
  <si>
    <t>Sport</t>
  </si>
  <si>
    <t>Geschichte</t>
  </si>
  <si>
    <t>BG</t>
  </si>
  <si>
    <t>Notenschnitt / +-Punkte</t>
  </si>
  <si>
    <t>Promotionsbedingungen:</t>
  </si>
  <si>
    <t>2. Minuspunkte doppelt kompensiert</t>
  </si>
  <si>
    <t xml:space="preserve">Notenschnitt von 5 oder höher </t>
  </si>
  <si>
    <t>Punkte aus den Hauptfächern ≥ 40</t>
  </si>
  <si>
    <t>Zudem muss der Klassenkonvent zustimmen</t>
  </si>
  <si>
    <r>
      <rPr>
        <b/>
        <sz val="11"/>
        <color theme="1"/>
        <rFont val="Calibri"/>
        <family val="2"/>
        <scheme val="minor"/>
      </rPr>
      <t>Anleitung</t>
    </r>
    <r>
      <rPr>
        <sz val="11"/>
        <color theme="1"/>
        <rFont val="Calibri"/>
        <family val="2"/>
        <scheme val="minor"/>
      </rPr>
      <t>: Nur blaue Felder ausfüllen!</t>
    </r>
  </si>
  <si>
    <t>1. Maximal 3 ungenügende Fächer</t>
  </si>
  <si>
    <t>Wechsel ins höhere Niveau (für A+E):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</si>
</sst>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 applyProtection="1">
      <protection locked="0"/>
    </xf>
    <xf numFmtId="0" fontId="0" fillId="3" borderId="0" xfId="0" applyFill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Standard" xfId="0" builtinId="0"/>
  </cellStyles>
  <dxfs count="2">
    <dxf>
      <fill>
        <patternFill patternType="solid">
          <fgColor rgb="FFFFC7CE"/>
          <bgColor rgb="FFFFC7CE"/>
        </patternFill>
      </fill>
    </dxf>
    <dxf>
      <fill>
        <patternFill patternType="solid">
          <fgColor rgb="FFC6EFCE"/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zoomScale="123" workbookViewId="0">
      <selection activeCell="A7" sqref="A7"/>
    </sheetView>
  </sheetViews>
  <sheetFormatPr baseColWidth="10" defaultColWidth="8.6640625" defaultRowHeight="15" x14ac:dyDescent="0.2"/>
  <cols>
    <col min="1" max="1" width="38.5" customWidth="1"/>
    <col min="2" max="4" width="25" customWidth="1"/>
    <col min="5" max="5" width="6.5" customWidth="1"/>
    <col min="6" max="6" width="26.5" customWidth="1"/>
  </cols>
  <sheetData>
    <row r="1" spans="1:4" ht="23" customHeight="1" x14ac:dyDescent="0.2">
      <c r="A1" s="2" t="s">
        <v>21</v>
      </c>
    </row>
    <row r="4" spans="1:4" x14ac:dyDescent="0.2">
      <c r="A4" s="3" t="s">
        <v>0</v>
      </c>
      <c r="B4" s="4" t="s">
        <v>1</v>
      </c>
      <c r="C4" s="3" t="s">
        <v>2</v>
      </c>
      <c r="D4" s="3" t="s">
        <v>3</v>
      </c>
    </row>
    <row r="5" spans="1:4" x14ac:dyDescent="0.2">
      <c r="A5" t="s">
        <v>4</v>
      </c>
      <c r="B5" s="1"/>
      <c r="C5" t="str">
        <f t="shared" ref="C5:C15" si="0">IF(B5="","",ROUND(B5*2,0)/2)</f>
        <v/>
      </c>
      <c r="D5" t="e">
        <f>IF(C5&gt;=4,C5-4,(C5-4)*2)</f>
        <v>#VALUE!</v>
      </c>
    </row>
    <row r="6" spans="1:4" x14ac:dyDescent="0.2">
      <c r="A6" t="s">
        <v>5</v>
      </c>
      <c r="B6" s="1"/>
      <c r="C6" t="str">
        <f t="shared" si="0"/>
        <v/>
      </c>
      <c r="D6" t="e">
        <f t="shared" ref="D6:D14" si="1">IF(C6&gt;=4,C6-4,(C6-4)*2)</f>
        <v>#VALUE!</v>
      </c>
    </row>
    <row r="7" spans="1:4" x14ac:dyDescent="0.2">
      <c r="A7" t="s">
        <v>6</v>
      </c>
      <c r="B7" s="1"/>
      <c r="C7" t="str">
        <f t="shared" si="0"/>
        <v/>
      </c>
      <c r="D7" t="e">
        <f t="shared" si="1"/>
        <v>#VALUE!</v>
      </c>
    </row>
    <row r="8" spans="1:4" x14ac:dyDescent="0.2">
      <c r="A8" t="s">
        <v>7</v>
      </c>
      <c r="B8" s="1"/>
      <c r="C8" t="str">
        <f t="shared" si="0"/>
        <v/>
      </c>
      <c r="D8" t="e">
        <f t="shared" si="1"/>
        <v>#VALUE!</v>
      </c>
    </row>
    <row r="9" spans="1:4" x14ac:dyDescent="0.2">
      <c r="A9" t="s">
        <v>8</v>
      </c>
      <c r="B9" s="1"/>
      <c r="C9" t="str">
        <f t="shared" si="0"/>
        <v/>
      </c>
      <c r="D9" t="e">
        <f t="shared" si="1"/>
        <v>#VALUE!</v>
      </c>
    </row>
    <row r="10" spans="1:4" x14ac:dyDescent="0.2">
      <c r="A10" t="s">
        <v>9</v>
      </c>
      <c r="B10" s="1"/>
      <c r="C10" t="str">
        <f>IF(B10="","",ROUND(B10*2,0)/2)</f>
        <v/>
      </c>
      <c r="D10" t="e">
        <f t="shared" si="1"/>
        <v>#VALUE!</v>
      </c>
    </row>
    <row r="11" spans="1:4" x14ac:dyDescent="0.2">
      <c r="A11" t="s">
        <v>10</v>
      </c>
      <c r="B11" s="1"/>
      <c r="C11" t="str">
        <f>IF(B11="","",ROUND(B11*2,0)/2)</f>
        <v/>
      </c>
      <c r="D11" t="e">
        <f t="shared" si="1"/>
        <v>#VALUE!</v>
      </c>
    </row>
    <row r="12" spans="1:4" x14ac:dyDescent="0.2">
      <c r="A12" t="s">
        <v>11</v>
      </c>
      <c r="B12" s="1"/>
      <c r="C12" t="str">
        <f t="shared" si="0"/>
        <v/>
      </c>
      <c r="D12" t="e">
        <f t="shared" si="1"/>
        <v>#VALUE!</v>
      </c>
    </row>
    <row r="13" spans="1:4" x14ac:dyDescent="0.2">
      <c r="A13" t="s">
        <v>12</v>
      </c>
      <c r="B13" s="1"/>
      <c r="C13" t="str">
        <f t="shared" si="0"/>
        <v/>
      </c>
      <c r="D13" t="e">
        <f t="shared" si="1"/>
        <v>#VALUE!</v>
      </c>
    </row>
    <row r="14" spans="1:4" x14ac:dyDescent="0.2">
      <c r="A14" t="s">
        <v>13</v>
      </c>
      <c r="B14" s="1"/>
      <c r="C14" t="str">
        <f t="shared" si="0"/>
        <v/>
      </c>
      <c r="D14" t="e">
        <f t="shared" si="1"/>
        <v>#VALUE!</v>
      </c>
    </row>
    <row r="15" spans="1:4" x14ac:dyDescent="0.2">
      <c r="A15" t="s">
        <v>14</v>
      </c>
      <c r="B15" s="1"/>
      <c r="C15" t="str">
        <f t="shared" si="0"/>
        <v/>
      </c>
      <c r="D15" t="e">
        <f>IF(C15&gt;=4,C15-4,(C15-4)*2)</f>
        <v>#VALUE!</v>
      </c>
    </row>
    <row r="17" spans="1:4" x14ac:dyDescent="0.2">
      <c r="A17" s="5" t="s">
        <v>15</v>
      </c>
      <c r="C17" t="e">
        <f>AVERAGE(C5:C15)</f>
        <v>#DIV/0!</v>
      </c>
      <c r="D17" t="e">
        <f>SUM(D5:D15)</f>
        <v>#VALUE!</v>
      </c>
    </row>
    <row r="18" spans="1:4" ht="16" thickBot="1" x14ac:dyDescent="0.25"/>
    <row r="19" spans="1:4" x14ac:dyDescent="0.2">
      <c r="A19" s="6" t="s">
        <v>16</v>
      </c>
      <c r="B19" s="7"/>
    </row>
    <row r="20" spans="1:4" x14ac:dyDescent="0.2">
      <c r="A20" s="8" t="s">
        <v>22</v>
      </c>
      <c r="B20" s="9" t="str">
        <f>IF(COUNTIF(C5:C14,"&lt;4")&lt;=3,"erfüllt","nicht erfüllt")</f>
        <v>erfüllt</v>
      </c>
    </row>
    <row r="21" spans="1:4" ht="16" thickBot="1" x14ac:dyDescent="0.25">
      <c r="A21" s="10" t="s">
        <v>17</v>
      </c>
      <c r="B21" s="11" t="e">
        <f>IF(D17&gt;=0,"erfüllt","nicht erfüllt")</f>
        <v>#VALUE!</v>
      </c>
    </row>
    <row r="23" spans="1:4" ht="16" thickBot="1" x14ac:dyDescent="0.25"/>
    <row r="24" spans="1:4" x14ac:dyDescent="0.2">
      <c r="A24" s="6" t="s">
        <v>23</v>
      </c>
      <c r="B24" s="7"/>
    </row>
    <row r="25" spans="1:4" x14ac:dyDescent="0.2">
      <c r="A25" s="8" t="s">
        <v>18</v>
      </c>
      <c r="B25" s="9" t="e">
        <f>IF(C17&gt;=5,"erfüllt","nicht erfüllt")</f>
        <v>#DIV/0!</v>
      </c>
    </row>
    <row r="26" spans="1:4" x14ac:dyDescent="0.2">
      <c r="A26" s="8" t="s">
        <v>19</v>
      </c>
      <c r="B26" s="9" t="e">
        <f>INT(C5*2 + C6*2 + C7 + C8*2 + C9) &amp; " = " &amp; IF((C5*2 + C6*2 + C7 + C8*2 + C9) &gt;= 40, "erfüllt", "nicht erfüllt")</f>
        <v>#VALUE!</v>
      </c>
    </row>
    <row r="27" spans="1:4" ht="16" thickBot="1" x14ac:dyDescent="0.25">
      <c r="A27" s="10" t="s">
        <v>20</v>
      </c>
      <c r="B27" s="11"/>
    </row>
  </sheetData>
  <sheetProtection algorithmName="SHA-512" hashValue="i62kOn69R02LTHqU6ekDEshKAjSKBFpysX/qzVGaaT7HDQaXDvTNdvBfr0KOqTCqkBCgrHAoZrKYbDjdXPevSw==" saltValue="xvGoSUFUWQQ2amHSesODbQ==" spinCount="100000" sheet="1" objects="1" scenarios="1"/>
  <protectedRanges>
    <protectedRange algorithmName="SHA-512" hashValue="MxuHYN7b30aqkEfzAKN3l2jnBn9C9VG8eMJLHR2HydopFcEUMvSMdCLekpAV8MbURXoHwKcrqjgWhNNBo/ngUA==" saltValue="pvBegFOqQ223nmvXy7o+FA==" spinCount="100000" sqref="B5:B15" name="Eingabe"/>
  </protectedRanges>
  <conditionalFormatting sqref="C5:C17">
    <cfRule type="expression" dxfId="1" priority="3">
      <formula>AND($C5&lt;&gt;"",$C5&gt;=4)</formula>
    </cfRule>
    <cfRule type="expression" dxfId="0" priority="4">
      <formula>AND($C5&lt;&gt;"",$C5&lt;4)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Notenübersicht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Bösch, Andreas (SekMU)</cp:lastModifiedBy>
  <cp:revision/>
  <dcterms:created xsi:type="dcterms:W3CDTF">2025-11-04T10:03:47Z</dcterms:created>
  <dcterms:modified xsi:type="dcterms:W3CDTF">2026-09-21T18:09:08Z</dcterms:modified>
  <cp:category/>
  <cp:contentStatus/>
</cp:coreProperties>
</file>